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oejean\Downloads\"/>
    </mc:Choice>
  </mc:AlternateContent>
  <xr:revisionPtr revIDLastSave="0" documentId="13_ncr:1_{C202B93F-DB9E-4691-8557-EE844A0AB7B7}" xr6:coauthVersionLast="47" xr6:coauthVersionMax="47" xr10:uidLastSave="{00000000-0000-0000-0000-000000000000}"/>
  <bookViews>
    <workbookView xWindow="-28920" yWindow="-120" windowWidth="29040" windowHeight="16440" tabRatio="483" activeTab="2" xr2:uid="{00000000-000D-0000-FFFF-FFFF00000000}"/>
  </bookViews>
  <sheets>
    <sheet name="Installation mode ETOILE" sheetId="5" r:id="rId1"/>
    <sheet name="Installation mode TRIANGLE" sheetId="4" r:id="rId2"/>
    <sheet name="Calcul d'erreur de phase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3" l="1"/>
  <c r="F9" i="3"/>
  <c r="E9" i="3"/>
  <c r="D9" i="3"/>
  <c r="F17" i="3"/>
  <c r="F18" i="3" s="1"/>
  <c r="E17" i="3"/>
  <c r="E18" i="3" s="1"/>
  <c r="D17" i="3"/>
  <c r="D18" i="3" s="1"/>
</calcChain>
</file>

<file path=xl/sharedStrings.xml><?xml version="1.0" encoding="utf-8"?>
<sst xmlns="http://schemas.openxmlformats.org/spreadsheetml/2006/main" count="273" uniqueCount="100">
  <si>
    <t>Mode ETOILE</t>
  </si>
  <si>
    <t>Pour site de consommation sans aucune production avec un cos phi proche de 1</t>
  </si>
  <si>
    <t>1. Sélectionner le mode TRIANGLE sur le Triphaso</t>
  </si>
  <si>
    <t>Mode Etoile</t>
  </si>
  <si>
    <t>Phase A</t>
  </si>
  <si>
    <t>L1</t>
  </si>
  <si>
    <t>L2</t>
  </si>
  <si>
    <t>Phase B</t>
  </si>
  <si>
    <t>L3</t>
  </si>
  <si>
    <t>Pas d'allumage LED "error"</t>
  </si>
  <si>
    <t>Phase C</t>
  </si>
  <si>
    <t>Neutre</t>
  </si>
  <si>
    <t>N</t>
  </si>
  <si>
    <t>Allumage LED "error" Rouge</t>
  </si>
  <si>
    <r>
      <t xml:space="preserve"> </t>
    </r>
    <r>
      <rPr>
        <b/>
        <sz val="11"/>
        <color rgb="FFFF0000"/>
        <rFont val="Calibri"/>
        <family val="2"/>
        <scheme val="minor"/>
      </rPr>
      <t>=&gt; Sens des tensions non respecté</t>
    </r>
  </si>
  <si>
    <t>Câblage correct</t>
  </si>
  <si>
    <t>A</t>
  </si>
  <si>
    <t>B</t>
  </si>
  <si>
    <t>C</t>
  </si>
  <si>
    <t>Mode Triangle</t>
  </si>
  <si>
    <t>0°  I1V1</t>
  </si>
  <si>
    <t>0°  I2V2</t>
  </si>
  <si>
    <t>0°    I3V3</t>
  </si>
  <si>
    <t>TORE Sur Phase A</t>
  </si>
  <si>
    <t>TORE Sur Phase B</t>
  </si>
  <si>
    <t>TORE Sur Phase C</t>
  </si>
  <si>
    <t>Entrée 1:</t>
  </si>
  <si>
    <t>Entrée 1 sur Phase A</t>
  </si>
  <si>
    <t>0° I1V1</t>
  </si>
  <si>
    <t>Entrée 1 sur Phase B</t>
  </si>
  <si>
    <t>120° I1V1</t>
  </si>
  <si>
    <t>Entrée 1 sur Phase C</t>
  </si>
  <si>
    <t>240° I1V1</t>
  </si>
  <si>
    <t>Entrée 1 inversée sur Phase A</t>
  </si>
  <si>
    <t>180° I1V1</t>
  </si>
  <si>
    <t>Entrée 1 inversée sur Phase B</t>
  </si>
  <si>
    <t>300° I1V1</t>
  </si>
  <si>
    <t>Entrée 1 inversée sur Phase C</t>
  </si>
  <si>
    <t>60° I1V1</t>
  </si>
  <si>
    <t>Entrée 2:</t>
  </si>
  <si>
    <t>Entrée 2 sur Phase A</t>
  </si>
  <si>
    <t>240°</t>
  </si>
  <si>
    <t>Entrée 2 sur Phase B</t>
  </si>
  <si>
    <t>0°</t>
  </si>
  <si>
    <t>Entrée 2 sur Phase C</t>
  </si>
  <si>
    <t>120°</t>
  </si>
  <si>
    <t>Entrée 2 inversée sur Phase A</t>
  </si>
  <si>
    <t>60°</t>
  </si>
  <si>
    <t>Entrée 2 inversée sur Phase B</t>
  </si>
  <si>
    <t>180°</t>
  </si>
  <si>
    <t>Entrée 2 inversée sur Phase C</t>
  </si>
  <si>
    <t>300°</t>
  </si>
  <si>
    <t>Entrée 3:</t>
  </si>
  <si>
    <t>Entrée 3 sur Phase A</t>
  </si>
  <si>
    <t>120° I3V3</t>
  </si>
  <si>
    <t>Entrée 3 sur Phase B</t>
  </si>
  <si>
    <t>240° I3V3</t>
  </si>
  <si>
    <t>Entrée 3 sur Phase C</t>
  </si>
  <si>
    <t>0° I3V3</t>
  </si>
  <si>
    <t>Entrée 3 inversée sur Phase A</t>
  </si>
  <si>
    <t>300° I3V3</t>
  </si>
  <si>
    <t>Entrée 3 inversée sur Phase B</t>
  </si>
  <si>
    <t>60° I3V3</t>
  </si>
  <si>
    <t>Entrée 3 inversée sur Phase C</t>
  </si>
  <si>
    <t>180° I3V3</t>
  </si>
  <si>
    <r>
      <t xml:space="preserve">3. </t>
    </r>
    <r>
      <rPr>
        <b/>
        <u/>
        <sz val="11"/>
        <color theme="1"/>
        <rFont val="Calibri"/>
        <family val="2"/>
        <scheme val="minor"/>
      </rPr>
      <t>Troisième Etape:</t>
    </r>
    <r>
      <rPr>
        <b/>
        <sz val="11"/>
        <color theme="1"/>
        <rFont val="Calibri"/>
        <family val="2"/>
        <scheme val="minor"/>
      </rPr>
      <t xml:space="preserve"> Si les angles ne sont pas proches de ~0° alors voir l'outil : "Calcul d'erreur de phase"</t>
    </r>
  </si>
  <si>
    <t>Mode TRIANGLE</t>
  </si>
  <si>
    <t xml:space="preserve"> =&gt; Sens des tensions non respecté</t>
  </si>
  <si>
    <t xml:space="preserve">Si sélection mode Etoile </t>
  </si>
  <si>
    <t>30°    I1U12</t>
  </si>
  <si>
    <t>90°    I2U13</t>
  </si>
  <si>
    <t>330°    I3U32</t>
  </si>
  <si>
    <t>150°    I1U12</t>
  </si>
  <si>
    <t>270°    I1U12</t>
  </si>
  <si>
    <t>210°    I1U12</t>
  </si>
  <si>
    <t>330°    I1U12</t>
  </si>
  <si>
    <t>90°    I1U12</t>
  </si>
  <si>
    <t>90°    I3U32</t>
  </si>
  <si>
    <t>210°    I3U32</t>
  </si>
  <si>
    <t>270°    I3U32</t>
  </si>
  <si>
    <t>30°    I3U32</t>
  </si>
  <si>
    <t>150°    I3U32</t>
  </si>
  <si>
    <t>Choisir le Montage:</t>
  </si>
  <si>
    <t>Triphasé avec neutre</t>
  </si>
  <si>
    <t>Entrée 1</t>
  </si>
  <si>
    <t>Entrée 2</t>
  </si>
  <si>
    <t>Entrée 3</t>
  </si>
  <si>
    <t>Angle en ° (I,V)</t>
  </si>
  <si>
    <t>Résultat</t>
  </si>
  <si>
    <t>Triphasé sans neutre</t>
  </si>
  <si>
    <t>Angle en ° (I,U)</t>
  </si>
  <si>
    <t>dévérouillage page: Watteco!</t>
  </si>
  <si>
    <r>
      <t xml:space="preserve">2. </t>
    </r>
    <r>
      <rPr>
        <b/>
        <u/>
        <sz val="11"/>
        <color theme="1"/>
        <rFont val="Calibri"/>
        <family val="2"/>
        <scheme val="minor"/>
      </rPr>
      <t>Première Etape :</t>
    </r>
    <r>
      <rPr>
        <b/>
        <sz val="11"/>
        <color theme="1"/>
        <rFont val="Calibri"/>
        <family val="2"/>
        <scheme val="minor"/>
      </rPr>
      <t xml:space="preserve"> 
 . Les entrées L1,L2,L3 du triphaso sont en ordre direct.   
 . Monter les tensions sur les différentes entrées. Si le sens des tensions n'est pas respecté alors la LED "ERROR" ROUGE est allumée. 
 . Modifier les entrées pour avoir la led Erreur non allumée.</t>
    </r>
  </si>
  <si>
    <r>
      <t xml:space="preserve">3. </t>
    </r>
    <r>
      <rPr>
        <b/>
        <u/>
        <sz val="11"/>
        <color theme="1"/>
        <rFont val="Calibri"/>
        <family val="2"/>
        <scheme val="minor"/>
      </rPr>
      <t>Deuxième Etape:</t>
    </r>
    <r>
      <rPr>
        <b/>
        <sz val="11"/>
        <color theme="1"/>
        <rFont val="Calibri"/>
        <family val="2"/>
        <scheme val="minor"/>
      </rPr>
      <t xml:space="preserve"> 
 . Monter le  premier Tore sur la phase correspondant à l'entrée tension L1 et la connecter à l'entrée 1 de mesure. 
 . Vérifier l'angle. Si l'angle est différent de ~0° alors le tore n'est pas monté sur la bonne phase. 
. Vérifier sur la table ci-dessous sur quelle phase le tore a été monté et si il a été inversé. 
. Une fois le tore mis sur la bonne phase alors Recommencer pour l'entrée 3.</t>
    </r>
  </si>
  <si>
    <r>
      <t xml:space="preserve">2. </t>
    </r>
    <r>
      <rPr>
        <b/>
        <u/>
        <sz val="11"/>
        <color theme="1"/>
        <rFont val="Calibri"/>
        <family val="2"/>
        <scheme val="minor"/>
      </rPr>
      <t>Première Etape :</t>
    </r>
    <r>
      <rPr>
        <b/>
        <sz val="11"/>
        <color theme="1"/>
        <rFont val="Calibri"/>
        <family val="2"/>
        <scheme val="minor"/>
      </rPr>
      <t xml:space="preserve"> 
  . Les entrées L1,L2,L3 du triphaso sont en ordre direct.   
 . Monter les tensions sur les différentes entrées. Si le sens des tensions n'est pas respecté alors la LED "ERROR" ROUGE est allumée. 
 . Modifier les entrées pour avoir la led Erreur non allumée.</t>
    </r>
  </si>
  <si>
    <r>
      <t xml:space="preserve">3. </t>
    </r>
    <r>
      <rPr>
        <b/>
        <u/>
        <sz val="11"/>
        <color theme="1"/>
        <rFont val="Calibri"/>
        <family val="2"/>
        <scheme val="minor"/>
      </rPr>
      <t>Deuxième Etape:</t>
    </r>
    <r>
      <rPr>
        <b/>
        <sz val="11"/>
        <color theme="1"/>
        <rFont val="Calibri"/>
        <family val="2"/>
        <scheme val="minor"/>
      </rPr>
      <t xml:space="preserve"> 
 . Monter le  premier Tore sur la phase correspondant à l'entrée tension L1 et la connecter à l'entrée 1 de mesure
 . Vérifier l'angle. Si l'angle est différent de ~0° alors le tore n'est pas monté sur la bonne phase. 
 . Vérifier sur la table ci-dessous sur quelle phase le tore a été monté et si il a été inversé. 
 . Une fois le tore mis sur la bonne phase alors Recommencer pour l'entrée 2 et 3.</t>
    </r>
  </si>
  <si>
    <t>cos Phi</t>
  </si>
  <si>
    <t>0° &lt; Angle de dérive accepté &lt; 30°</t>
  </si>
  <si>
    <t>0° &lt; Angle attendu (I,V) &lt; 360°</t>
  </si>
  <si>
    <t>Pour site de consommation sans aucune production ! 
Une charge doit être présente sur le réseau électrique pour avoir des angles stables.
(Pour Rogowski charge &gt; 30A, Pour 400A charge &gt; 15A)
Il est possible de modifier l'angle attendu si vous le connaissez.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</si>
</sst>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0" fillId="4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/>
    <xf numFmtId="0" fontId="0" fillId="4" borderId="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3" borderId="11" xfId="0" applyFill="1" applyBorder="1"/>
    <xf numFmtId="0" fontId="0" fillId="0" borderId="5" xfId="0" applyBorder="1"/>
    <xf numFmtId="0" fontId="1" fillId="5" borderId="0" xfId="0" applyFont="1" applyFill="1"/>
    <xf numFmtId="0" fontId="5" fillId="6" borderId="3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" xfId="0" applyFill="1" applyBorder="1"/>
    <xf numFmtId="0" fontId="0" fillId="6" borderId="0" xfId="0" applyFill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5" fillId="7" borderId="6" xfId="0" applyFont="1" applyFill="1" applyBorder="1"/>
    <xf numFmtId="0" fontId="0" fillId="7" borderId="0" xfId="0" applyFill="1"/>
    <xf numFmtId="0" fontId="0" fillId="7" borderId="7" xfId="0" applyFill="1" applyBorder="1"/>
    <xf numFmtId="0" fontId="0" fillId="7" borderId="6" xfId="0" applyFill="1" applyBorder="1"/>
    <xf numFmtId="0" fontId="0" fillId="7" borderId="1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3" fillId="8" borderId="6" xfId="0" applyFont="1" applyFill="1" applyBorder="1"/>
    <xf numFmtId="0" fontId="6" fillId="0" borderId="0" xfId="0" applyFont="1"/>
    <xf numFmtId="0" fontId="0" fillId="0" borderId="0" xfId="0" applyAlignment="1">
      <alignment horizontal="center"/>
    </xf>
    <xf numFmtId="0" fontId="3" fillId="8" borderId="0" xfId="0" applyFont="1" applyFill="1"/>
    <xf numFmtId="0" fontId="2" fillId="0" borderId="0" xfId="0" applyFont="1"/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4" fillId="0" borderId="9" xfId="0" applyFont="1" applyBorder="1"/>
    <xf numFmtId="0" fontId="0" fillId="9" borderId="6" xfId="0" applyFill="1" applyBorder="1"/>
    <xf numFmtId="0" fontId="0" fillId="9" borderId="1" xfId="0" applyFill="1" applyBorder="1"/>
    <xf numFmtId="0" fontId="0" fillId="9" borderId="0" xfId="0" applyFill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5" fillId="10" borderId="3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" xfId="0" applyFill="1" applyBorder="1"/>
    <xf numFmtId="0" fontId="0" fillId="10" borderId="0" xfId="0" applyFill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5" fillId="9" borderId="6" xfId="0" applyFont="1" applyFill="1" applyBorder="1"/>
    <xf numFmtId="0" fontId="1" fillId="9" borderId="1" xfId="0" applyFont="1" applyFill="1" applyBorder="1"/>
    <xf numFmtId="0" fontId="1" fillId="11" borderId="6" xfId="0" applyFont="1" applyFill="1" applyBorder="1"/>
    <xf numFmtId="0" fontId="1" fillId="12" borderId="0" xfId="0" applyFont="1" applyFill="1"/>
    <xf numFmtId="0" fontId="1" fillId="13" borderId="6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1" fillId="9" borderId="0" xfId="0" applyFont="1" applyFill="1"/>
    <xf numFmtId="0" fontId="1" fillId="9" borderId="3" xfId="0" applyFont="1" applyFill="1" applyBorder="1"/>
    <xf numFmtId="0" fontId="7" fillId="9" borderId="1" xfId="0" applyFont="1" applyFill="1" applyBorder="1"/>
    <xf numFmtId="0" fontId="4" fillId="0" borderId="0" xfId="0" applyFont="1"/>
    <xf numFmtId="0" fontId="0" fillId="0" borderId="0" xfId="0"/>
    <xf numFmtId="0" fontId="0" fillId="0" borderId="7" xfId="0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14" borderId="3" xfId="0" applyFont="1" applyFill="1" applyBorder="1"/>
    <xf numFmtId="0" fontId="0" fillId="14" borderId="4" xfId="0" applyFill="1" applyBorder="1"/>
    <xf numFmtId="0" fontId="0" fillId="14" borderId="5" xfId="0" applyFill="1" applyBorder="1"/>
    <xf numFmtId="0" fontId="0" fillId="14" borderId="6" xfId="0" applyFill="1" applyBorder="1"/>
    <xf numFmtId="0" fontId="0" fillId="14" borderId="0" xfId="0" applyFill="1"/>
    <xf numFmtId="0" fontId="1" fillId="14" borderId="1" xfId="0" applyFont="1" applyFill="1" applyBorder="1"/>
    <xf numFmtId="0" fontId="0" fillId="14" borderId="7" xfId="0" applyFill="1" applyBorder="1"/>
    <xf numFmtId="0" fontId="1" fillId="14" borderId="0" xfId="0" applyFont="1" applyFill="1"/>
    <xf numFmtId="0" fontId="0" fillId="14" borderId="1" xfId="0" applyFill="1" applyBorder="1"/>
    <xf numFmtId="0" fontId="0" fillId="14" borderId="8" xfId="0" applyFill="1" applyBorder="1"/>
    <xf numFmtId="0" fontId="0" fillId="14" borderId="9" xfId="0" applyFill="1" applyBorder="1"/>
    <xf numFmtId="0" fontId="0" fillId="14" borderId="10" xfId="0" applyFill="1" applyBorder="1"/>
    <xf numFmtId="0" fontId="0" fillId="15" borderId="0" xfId="0" applyFill="1"/>
    <xf numFmtId="0" fontId="1" fillId="15" borderId="0" xfId="0" applyFont="1" applyFill="1"/>
    <xf numFmtId="0" fontId="3" fillId="15" borderId="0" xfId="0" applyFont="1" applyFill="1" applyAlignment="1">
      <alignment horizontal="center" vertical="center" wrapText="1"/>
    </xf>
    <xf numFmtId="0" fontId="1" fillId="5" borderId="1" xfId="0" applyFont="1" applyFill="1" applyBorder="1"/>
    <xf numFmtId="0" fontId="8" fillId="15" borderId="0" xfId="0" applyFont="1" applyFill="1"/>
    <xf numFmtId="0" fontId="1" fillId="16" borderId="22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16" borderId="23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2AC9-430B-4DE4-919C-D549C2ADDBEE}">
  <dimension ref="A2:P65"/>
  <sheetViews>
    <sheetView topLeftCell="A28" zoomScale="85" zoomScaleNormal="85" workbookViewId="0">
      <selection activeCell="A7" sqref="A7:G7"/>
    </sheetView>
  </sheetViews>
  <sheetFormatPr baseColWidth="10" defaultColWidth="11.453125" defaultRowHeight="14.5" x14ac:dyDescent="0.35"/>
  <cols>
    <col min="2" max="2" width="27.26953125" bestFit="1" customWidth="1"/>
    <col min="3" max="3" width="24.26953125" customWidth="1"/>
    <col min="4" max="4" width="19.26953125" customWidth="1"/>
    <col min="5" max="5" width="12.453125" customWidth="1"/>
    <col min="6" max="6" width="9.54296875" customWidth="1"/>
    <col min="7" max="7" width="27.26953125" bestFit="1" customWidth="1"/>
    <col min="8" max="8" width="24.453125" bestFit="1" customWidth="1"/>
    <col min="9" max="9" width="12.7265625" customWidth="1"/>
    <col min="10" max="10" width="12.453125" customWidth="1"/>
    <col min="11" max="11" width="14.453125" customWidth="1"/>
    <col min="12" max="12" width="27.1796875" bestFit="1" customWidth="1"/>
    <col min="14" max="14" width="13.81640625" customWidth="1"/>
  </cols>
  <sheetData>
    <row r="2" spans="1:15" ht="26" x14ac:dyDescent="0.6">
      <c r="A2" s="41" t="s">
        <v>0</v>
      </c>
      <c r="C2" s="2" t="s">
        <v>1</v>
      </c>
    </row>
    <row r="4" spans="1:15" x14ac:dyDescent="0.35">
      <c r="A4" s="1" t="s">
        <v>2</v>
      </c>
    </row>
    <row r="7" spans="1:15" ht="108" customHeight="1" x14ac:dyDescent="0.35">
      <c r="A7" s="90" t="s">
        <v>94</v>
      </c>
      <c r="B7" s="91"/>
      <c r="C7" s="91"/>
      <c r="D7" s="91"/>
      <c r="E7" s="91"/>
      <c r="F7" s="91"/>
      <c r="G7" s="91"/>
    </row>
    <row r="9" spans="1:15" ht="15" thickBot="1" x14ac:dyDescent="0.4"/>
    <row r="10" spans="1:15" x14ac:dyDescent="0.35">
      <c r="B10" s="49" t="s">
        <v>3</v>
      </c>
      <c r="C10" s="50"/>
      <c r="D10" s="50"/>
      <c r="E10" s="51"/>
      <c r="F10" s="6"/>
      <c r="G10" s="52" t="s">
        <v>3</v>
      </c>
      <c r="H10" s="50"/>
      <c r="I10" s="50"/>
      <c r="J10" s="51"/>
      <c r="K10" s="6"/>
      <c r="L10" s="52" t="s">
        <v>3</v>
      </c>
      <c r="M10" s="50"/>
      <c r="N10" s="50"/>
      <c r="O10" s="53"/>
    </row>
    <row r="11" spans="1:15" x14ac:dyDescent="0.35">
      <c r="B11" s="8"/>
      <c r="O11" s="9"/>
    </row>
    <row r="12" spans="1:15" x14ac:dyDescent="0.35">
      <c r="B12" s="8" t="s">
        <v>4</v>
      </c>
      <c r="C12" t="s">
        <v>5</v>
      </c>
      <c r="G12" t="s">
        <v>4</v>
      </c>
      <c r="H12" t="s">
        <v>6</v>
      </c>
      <c r="L12" t="s">
        <v>4</v>
      </c>
      <c r="M12" t="s">
        <v>6</v>
      </c>
      <c r="O12" s="9"/>
    </row>
    <row r="13" spans="1:15" x14ac:dyDescent="0.35">
      <c r="B13" s="8" t="s">
        <v>7</v>
      </c>
      <c r="C13" t="s">
        <v>8</v>
      </c>
      <c r="G13" t="s">
        <v>7</v>
      </c>
      <c r="H13" t="s">
        <v>5</v>
      </c>
      <c r="L13" t="s">
        <v>7</v>
      </c>
      <c r="M13" t="s">
        <v>8</v>
      </c>
      <c r="N13" s="87" t="s">
        <v>9</v>
      </c>
      <c r="O13" s="89"/>
    </row>
    <row r="14" spans="1:15" x14ac:dyDescent="0.35">
      <c r="B14" s="8" t="s">
        <v>10</v>
      </c>
      <c r="C14" t="s">
        <v>6</v>
      </c>
      <c r="G14" t="s">
        <v>10</v>
      </c>
      <c r="H14" t="s">
        <v>8</v>
      </c>
      <c r="L14" t="s">
        <v>10</v>
      </c>
      <c r="M14" t="s">
        <v>5</v>
      </c>
      <c r="O14" s="9"/>
    </row>
    <row r="15" spans="1:15" x14ac:dyDescent="0.35">
      <c r="B15" s="8" t="s">
        <v>11</v>
      </c>
      <c r="C15" t="s">
        <v>12</v>
      </c>
      <c r="G15" t="s">
        <v>11</v>
      </c>
      <c r="H15" t="s">
        <v>12</v>
      </c>
      <c r="L15" t="s">
        <v>11</v>
      </c>
      <c r="M15" t="s">
        <v>12</v>
      </c>
      <c r="O15" s="9"/>
    </row>
    <row r="16" spans="1:15" x14ac:dyDescent="0.35">
      <c r="B16" s="8"/>
      <c r="C16" s="43" t="s">
        <v>13</v>
      </c>
      <c r="D16" s="44" t="s">
        <v>14</v>
      </c>
      <c r="H16" s="43" t="s">
        <v>13</v>
      </c>
      <c r="I16" s="44" t="s">
        <v>14</v>
      </c>
      <c r="O16" s="9"/>
    </row>
    <row r="17" spans="1:16" x14ac:dyDescent="0.35">
      <c r="B17" s="8"/>
      <c r="O17" s="9"/>
    </row>
    <row r="18" spans="1:16" x14ac:dyDescent="0.35">
      <c r="B18" s="54" t="s">
        <v>3</v>
      </c>
      <c r="C18" s="46"/>
      <c r="D18" s="46"/>
      <c r="E18" s="47"/>
      <c r="G18" s="45" t="s">
        <v>3</v>
      </c>
      <c r="H18" s="46"/>
      <c r="I18" s="46"/>
      <c r="J18" s="47"/>
      <c r="L18" s="45" t="s">
        <v>3</v>
      </c>
      <c r="M18" s="46"/>
      <c r="N18" s="46"/>
      <c r="O18" s="55"/>
    </row>
    <row r="19" spans="1:16" x14ac:dyDescent="0.35">
      <c r="B19" s="56"/>
      <c r="C19" s="42"/>
      <c r="D19" s="42"/>
      <c r="E19" s="42"/>
      <c r="G19" s="42"/>
      <c r="H19" s="42"/>
      <c r="I19" s="42"/>
      <c r="J19" s="42"/>
      <c r="O19" s="9"/>
    </row>
    <row r="20" spans="1:16" x14ac:dyDescent="0.35">
      <c r="B20" s="8" t="s">
        <v>4</v>
      </c>
      <c r="C20" t="s">
        <v>8</v>
      </c>
      <c r="G20" t="s">
        <v>4</v>
      </c>
      <c r="H20" t="s">
        <v>8</v>
      </c>
      <c r="L20" t="s">
        <v>4</v>
      </c>
      <c r="M20" t="s">
        <v>5</v>
      </c>
      <c r="O20" s="9"/>
    </row>
    <row r="21" spans="1:16" x14ac:dyDescent="0.35">
      <c r="B21" s="8" t="s">
        <v>7</v>
      </c>
      <c r="C21" t="s">
        <v>5</v>
      </c>
      <c r="D21" s="87" t="s">
        <v>9</v>
      </c>
      <c r="E21" s="88"/>
      <c r="G21" t="s">
        <v>7</v>
      </c>
      <c r="H21" t="s">
        <v>6</v>
      </c>
      <c r="L21" t="s">
        <v>7</v>
      </c>
      <c r="M21" t="s">
        <v>6</v>
      </c>
      <c r="N21" s="87" t="s">
        <v>9</v>
      </c>
      <c r="O21" s="89"/>
    </row>
    <row r="22" spans="1:16" x14ac:dyDescent="0.35">
      <c r="B22" s="8" t="s">
        <v>10</v>
      </c>
      <c r="C22" t="s">
        <v>6</v>
      </c>
      <c r="G22" t="s">
        <v>10</v>
      </c>
      <c r="H22" t="s">
        <v>5</v>
      </c>
      <c r="L22" t="s">
        <v>10</v>
      </c>
      <c r="M22" t="s">
        <v>8</v>
      </c>
      <c r="O22" s="9"/>
    </row>
    <row r="23" spans="1:16" x14ac:dyDescent="0.35">
      <c r="B23" s="8" t="s">
        <v>11</v>
      </c>
      <c r="C23" t="s">
        <v>12</v>
      </c>
      <c r="G23" t="s">
        <v>11</v>
      </c>
      <c r="H23" t="s">
        <v>12</v>
      </c>
      <c r="L23" t="s">
        <v>11</v>
      </c>
      <c r="M23" t="s">
        <v>12</v>
      </c>
      <c r="O23" s="9"/>
    </row>
    <row r="24" spans="1:16" x14ac:dyDescent="0.35">
      <c r="B24" s="8"/>
      <c r="H24" s="43" t="s">
        <v>13</v>
      </c>
      <c r="I24" s="44" t="s">
        <v>14</v>
      </c>
      <c r="O24" s="9"/>
    </row>
    <row r="25" spans="1:16" ht="15" thickBot="1" x14ac:dyDescent="0.4">
      <c r="B25" s="57"/>
      <c r="C25" s="58"/>
      <c r="D25" s="14"/>
      <c r="E25" s="14"/>
      <c r="F25" s="14"/>
      <c r="G25" s="59"/>
      <c r="H25" s="14"/>
      <c r="I25" s="14"/>
      <c r="J25" s="14"/>
      <c r="K25" s="14"/>
      <c r="L25" s="14"/>
      <c r="M25" s="14"/>
      <c r="N25" s="14"/>
      <c r="O25" s="15"/>
    </row>
    <row r="28" spans="1:16" ht="142" customHeight="1" x14ac:dyDescent="0.35">
      <c r="A28" s="90" t="s">
        <v>95</v>
      </c>
      <c r="B28" s="90"/>
      <c r="C28" s="90"/>
      <c r="D28" s="90"/>
      <c r="E28" s="90"/>
      <c r="F28" s="90"/>
      <c r="G28" s="90"/>
    </row>
    <row r="29" spans="1:16" ht="15" thickBot="1" x14ac:dyDescent="0.4"/>
    <row r="30" spans="1:16" x14ac:dyDescent="0.35">
      <c r="B30" s="16"/>
      <c r="C30" s="6"/>
      <c r="D30" s="6"/>
      <c r="E30" s="6"/>
      <c r="F30" s="6"/>
      <c r="G30" s="17" t="s">
        <v>15</v>
      </c>
      <c r="H30" s="17" t="s">
        <v>16</v>
      </c>
      <c r="I30" s="17" t="s">
        <v>17</v>
      </c>
      <c r="J30" s="17" t="s">
        <v>18</v>
      </c>
      <c r="K30" s="6"/>
      <c r="L30" s="6"/>
      <c r="M30" s="6"/>
      <c r="N30" s="6"/>
      <c r="O30" s="6"/>
      <c r="P30" s="18"/>
    </row>
    <row r="31" spans="1:16" x14ac:dyDescent="0.35">
      <c r="B31" s="11" t="s">
        <v>3</v>
      </c>
      <c r="C31" s="12"/>
      <c r="D31" s="12"/>
      <c r="E31" s="12"/>
      <c r="H31" s="3" t="s">
        <v>20</v>
      </c>
      <c r="I31" s="3" t="s">
        <v>21</v>
      </c>
      <c r="J31" s="3" t="s">
        <v>22</v>
      </c>
      <c r="P31" s="9"/>
    </row>
    <row r="32" spans="1:16" x14ac:dyDescent="0.35">
      <c r="B32" s="8"/>
      <c r="P32" s="9"/>
    </row>
    <row r="33" spans="2:16" x14ac:dyDescent="0.35">
      <c r="B33" s="8" t="s">
        <v>4</v>
      </c>
      <c r="C33" t="s">
        <v>5</v>
      </c>
      <c r="P33" s="9"/>
    </row>
    <row r="34" spans="2:16" x14ac:dyDescent="0.35">
      <c r="B34" s="8" t="s">
        <v>7</v>
      </c>
      <c r="C34" t="s">
        <v>6</v>
      </c>
      <c r="D34" s="10" t="s">
        <v>9</v>
      </c>
      <c r="P34" s="9"/>
    </row>
    <row r="35" spans="2:16" x14ac:dyDescent="0.35">
      <c r="B35" s="8" t="s">
        <v>10</v>
      </c>
      <c r="C35" t="s">
        <v>8</v>
      </c>
      <c r="P35" s="9"/>
    </row>
    <row r="36" spans="2:16" x14ac:dyDescent="0.35">
      <c r="B36" s="8"/>
      <c r="P36" s="9"/>
    </row>
    <row r="37" spans="2:16" x14ac:dyDescent="0.35">
      <c r="B37" s="79" t="s">
        <v>23</v>
      </c>
      <c r="G37" s="80" t="s">
        <v>24</v>
      </c>
      <c r="L37" s="19" t="s">
        <v>25</v>
      </c>
      <c r="P37" s="9"/>
    </row>
    <row r="38" spans="2:16" ht="15" thickBot="1" x14ac:dyDescent="0.4">
      <c r="B38" s="8"/>
      <c r="P38" s="9"/>
    </row>
    <row r="39" spans="2:16" x14ac:dyDescent="0.35">
      <c r="B39" s="20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2:16" x14ac:dyDescent="0.35">
      <c r="B40" s="23" t="s">
        <v>27</v>
      </c>
      <c r="C40" s="38" t="s">
        <v>28</v>
      </c>
      <c r="D40" s="24"/>
      <c r="E40" s="24"/>
      <c r="F40" s="25"/>
      <c r="G40" s="25" t="s">
        <v>29</v>
      </c>
      <c r="H40" s="38" t="s">
        <v>30</v>
      </c>
      <c r="I40" s="24"/>
      <c r="J40" s="24"/>
      <c r="K40" s="25"/>
      <c r="L40" s="25" t="s">
        <v>31</v>
      </c>
      <c r="M40" s="38" t="s">
        <v>32</v>
      </c>
      <c r="N40" s="24"/>
      <c r="O40" s="24"/>
      <c r="P40" s="26"/>
    </row>
    <row r="41" spans="2:16" x14ac:dyDescent="0.3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2:16" x14ac:dyDescent="0.3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2:16" x14ac:dyDescent="0.3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</row>
    <row r="44" spans="2:16" x14ac:dyDescent="0.35">
      <c r="B44" s="23" t="s">
        <v>33</v>
      </c>
      <c r="C44" s="38" t="s">
        <v>34</v>
      </c>
      <c r="D44" s="24"/>
      <c r="E44" s="24"/>
      <c r="F44" s="25"/>
      <c r="G44" s="25" t="s">
        <v>35</v>
      </c>
      <c r="H44" s="38" t="s">
        <v>36</v>
      </c>
      <c r="I44" s="24"/>
      <c r="J44" s="24"/>
      <c r="K44" s="25"/>
      <c r="L44" s="25" t="s">
        <v>37</v>
      </c>
      <c r="M44" s="38" t="s">
        <v>38</v>
      </c>
      <c r="N44" s="24"/>
      <c r="O44" s="24"/>
      <c r="P44" s="26"/>
    </row>
    <row r="45" spans="2:16" x14ac:dyDescent="0.3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2:16" ht="15" thickBot="1" x14ac:dyDescent="0.4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</row>
    <row r="47" spans="2:16" x14ac:dyDescent="0.35">
      <c r="B47" s="67" t="s">
        <v>39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9"/>
    </row>
    <row r="48" spans="2:16" x14ac:dyDescent="0.35">
      <c r="B48" s="70" t="s">
        <v>40</v>
      </c>
      <c r="C48" s="71"/>
      <c r="D48" s="71" t="s">
        <v>41</v>
      </c>
      <c r="E48" s="71"/>
      <c r="F48" s="72"/>
      <c r="G48" s="72" t="s">
        <v>42</v>
      </c>
      <c r="H48" s="71"/>
      <c r="I48" s="71" t="s">
        <v>43</v>
      </c>
      <c r="J48" s="71"/>
      <c r="K48" s="72"/>
      <c r="L48" s="72" t="s">
        <v>44</v>
      </c>
      <c r="M48" s="71"/>
      <c r="N48" s="71" t="s">
        <v>45</v>
      </c>
      <c r="O48" s="71"/>
      <c r="P48" s="73"/>
    </row>
    <row r="49" spans="2:16" x14ac:dyDescent="0.35">
      <c r="B49" s="70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</row>
    <row r="50" spans="2:16" x14ac:dyDescent="0.35">
      <c r="B50" s="70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</row>
    <row r="51" spans="2:16" x14ac:dyDescent="0.35">
      <c r="B51" s="70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2:16" x14ac:dyDescent="0.35">
      <c r="B52" s="70" t="s">
        <v>46</v>
      </c>
      <c r="C52" s="71"/>
      <c r="D52" s="71" t="s">
        <v>47</v>
      </c>
      <c r="E52" s="71"/>
      <c r="F52" s="72"/>
      <c r="G52" s="72" t="s">
        <v>48</v>
      </c>
      <c r="H52" s="71"/>
      <c r="I52" s="71" t="s">
        <v>49</v>
      </c>
      <c r="J52" s="71"/>
      <c r="K52" s="72"/>
      <c r="L52" s="72" t="s">
        <v>50</v>
      </c>
      <c r="M52" s="71"/>
      <c r="N52" s="71" t="s">
        <v>51</v>
      </c>
      <c r="O52" s="71"/>
      <c r="P52" s="73"/>
    </row>
    <row r="53" spans="2:16" x14ac:dyDescent="0.35">
      <c r="B53" s="70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</row>
    <row r="54" spans="2:16" ht="15" thickBot="1" x14ac:dyDescent="0.4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</row>
    <row r="55" spans="2:16" x14ac:dyDescent="0.35">
      <c r="B55" s="77" t="s">
        <v>52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2:16" x14ac:dyDescent="0.35">
      <c r="B56" s="60" t="s">
        <v>53</v>
      </c>
      <c r="C56" s="61"/>
      <c r="D56" s="61"/>
      <c r="E56" s="78" t="s">
        <v>54</v>
      </c>
      <c r="F56" s="62"/>
      <c r="G56" s="62" t="s">
        <v>55</v>
      </c>
      <c r="H56" s="61"/>
      <c r="I56" s="61"/>
      <c r="J56" s="78" t="s">
        <v>56</v>
      </c>
      <c r="K56" s="62"/>
      <c r="L56" s="62" t="s">
        <v>57</v>
      </c>
      <c r="M56" s="61"/>
      <c r="N56" s="61"/>
      <c r="O56" s="78" t="s">
        <v>58</v>
      </c>
      <c r="P56" s="63"/>
    </row>
    <row r="57" spans="2:16" x14ac:dyDescent="0.35">
      <c r="B57" s="60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3"/>
    </row>
    <row r="58" spans="2:16" x14ac:dyDescent="0.35">
      <c r="B58" s="60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</row>
    <row r="59" spans="2:16" x14ac:dyDescent="0.35">
      <c r="B59" s="60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</row>
    <row r="60" spans="2:16" x14ac:dyDescent="0.35">
      <c r="B60" s="60" t="s">
        <v>59</v>
      </c>
      <c r="C60" s="61"/>
      <c r="D60" s="61"/>
      <c r="E60" s="78" t="s">
        <v>60</v>
      </c>
      <c r="F60" s="62"/>
      <c r="G60" s="62" t="s">
        <v>61</v>
      </c>
      <c r="H60" s="61"/>
      <c r="I60" s="61"/>
      <c r="J60" s="78" t="s">
        <v>62</v>
      </c>
      <c r="K60" s="62"/>
      <c r="L60" s="62" t="s">
        <v>63</v>
      </c>
      <c r="M60" s="61"/>
      <c r="N60" s="61"/>
      <c r="O60" s="78" t="s">
        <v>64</v>
      </c>
      <c r="P60" s="63"/>
    </row>
    <row r="61" spans="2:16" x14ac:dyDescent="0.35">
      <c r="B61" s="60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3"/>
    </row>
    <row r="62" spans="2:16" ht="15" thickBot="1" x14ac:dyDescent="0.4"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6"/>
    </row>
    <row r="65" spans="1:1" x14ac:dyDescent="0.35">
      <c r="A65" s="1" t="s">
        <v>65</v>
      </c>
    </row>
  </sheetData>
  <mergeCells count="5">
    <mergeCell ref="D21:E21"/>
    <mergeCell ref="N13:O13"/>
    <mergeCell ref="N21:O21"/>
    <mergeCell ref="A7:G7"/>
    <mergeCell ref="A28:G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E64C-FE4A-4BD2-AB05-DF799C13C688}">
  <dimension ref="A2:P62"/>
  <sheetViews>
    <sheetView zoomScale="85" zoomScaleNormal="85" workbookViewId="0">
      <selection activeCell="A7" sqref="A7:G7"/>
    </sheetView>
  </sheetViews>
  <sheetFormatPr baseColWidth="10" defaultColWidth="11.453125" defaultRowHeight="14.5" x14ac:dyDescent="0.35"/>
  <cols>
    <col min="2" max="2" width="27.26953125" bestFit="1" customWidth="1"/>
    <col min="7" max="7" width="32.453125" customWidth="1"/>
    <col min="12" max="12" width="27.1796875" bestFit="1" customWidth="1"/>
  </cols>
  <sheetData>
    <row r="2" spans="1:15" ht="26" x14ac:dyDescent="0.6">
      <c r="A2" s="41" t="s">
        <v>66</v>
      </c>
      <c r="C2" s="2" t="s">
        <v>1</v>
      </c>
    </row>
    <row r="4" spans="1:15" x14ac:dyDescent="0.35">
      <c r="A4" s="1" t="s">
        <v>2</v>
      </c>
    </row>
    <row r="7" spans="1:15" ht="108" customHeight="1" x14ac:dyDescent="0.35">
      <c r="A7" s="90" t="s">
        <v>92</v>
      </c>
      <c r="B7" s="91"/>
      <c r="C7" s="91"/>
      <c r="D7" s="91"/>
      <c r="E7" s="91"/>
      <c r="F7" s="91"/>
      <c r="G7" s="91"/>
    </row>
    <row r="8" spans="1:15" ht="15" thickBot="1" x14ac:dyDescent="0.4"/>
    <row r="9" spans="1:15" x14ac:dyDescent="0.35">
      <c r="B9" s="4" t="s">
        <v>19</v>
      </c>
      <c r="C9" s="5"/>
      <c r="D9" s="5"/>
      <c r="E9" s="5"/>
      <c r="F9" s="6"/>
      <c r="G9" s="5" t="s">
        <v>19</v>
      </c>
      <c r="H9" s="5"/>
      <c r="I9" s="5"/>
      <c r="J9" s="5"/>
      <c r="K9" s="6"/>
      <c r="L9" s="5" t="s">
        <v>19</v>
      </c>
      <c r="M9" s="5"/>
      <c r="N9" s="5"/>
      <c r="O9" s="7"/>
    </row>
    <row r="10" spans="1:15" x14ac:dyDescent="0.35">
      <c r="B10" s="8"/>
      <c r="O10" s="9"/>
    </row>
    <row r="11" spans="1:15" x14ac:dyDescent="0.35">
      <c r="B11" s="8" t="s">
        <v>4</v>
      </c>
      <c r="C11" t="s">
        <v>5</v>
      </c>
      <c r="G11" t="s">
        <v>4</v>
      </c>
      <c r="H11" t="s">
        <v>12</v>
      </c>
      <c r="L11" t="s">
        <v>4</v>
      </c>
      <c r="M11" t="s">
        <v>12</v>
      </c>
      <c r="O11" s="9"/>
    </row>
    <row r="12" spans="1:15" x14ac:dyDescent="0.35">
      <c r="B12" s="8" t="s">
        <v>7</v>
      </c>
      <c r="C12" t="s">
        <v>8</v>
      </c>
      <c r="G12" t="s">
        <v>7</v>
      </c>
      <c r="H12" t="s">
        <v>8</v>
      </c>
      <c r="L12" t="s">
        <v>7</v>
      </c>
      <c r="M12" t="s">
        <v>5</v>
      </c>
      <c r="O12" s="9"/>
    </row>
    <row r="13" spans="1:15" x14ac:dyDescent="0.35">
      <c r="B13" s="8" t="s">
        <v>10</v>
      </c>
      <c r="C13" t="s">
        <v>12</v>
      </c>
      <c r="G13" t="s">
        <v>10</v>
      </c>
      <c r="H13" t="s">
        <v>5</v>
      </c>
      <c r="K13" s="42"/>
      <c r="L13" t="s">
        <v>10</v>
      </c>
      <c r="M13" t="s">
        <v>8</v>
      </c>
      <c r="O13" s="9"/>
    </row>
    <row r="14" spans="1:15" x14ac:dyDescent="0.35">
      <c r="B14" s="8"/>
      <c r="O14" s="9"/>
    </row>
    <row r="15" spans="1:15" x14ac:dyDescent="0.35">
      <c r="B15" s="40" t="s">
        <v>13</v>
      </c>
      <c r="C15" s="44" t="s">
        <v>14</v>
      </c>
      <c r="G15" s="10" t="s">
        <v>9</v>
      </c>
      <c r="L15" s="43" t="s">
        <v>13</v>
      </c>
      <c r="M15" s="2" t="s">
        <v>67</v>
      </c>
      <c r="O15" s="9"/>
    </row>
    <row r="16" spans="1:15" x14ac:dyDescent="0.35">
      <c r="B16" s="8" t="s">
        <v>68</v>
      </c>
      <c r="C16" t="s">
        <v>13</v>
      </c>
      <c r="G16" t="s">
        <v>68</v>
      </c>
      <c r="H16" t="s">
        <v>13</v>
      </c>
      <c r="L16" t="s">
        <v>68</v>
      </c>
      <c r="M16" t="s">
        <v>13</v>
      </c>
      <c r="O16" s="9"/>
    </row>
    <row r="17" spans="2:15" x14ac:dyDescent="0.35">
      <c r="B17" s="8"/>
      <c r="O17" s="9"/>
    </row>
    <row r="18" spans="2:15" x14ac:dyDescent="0.35">
      <c r="B18" s="8"/>
      <c r="O18" s="9"/>
    </row>
    <row r="19" spans="2:15" x14ac:dyDescent="0.35">
      <c r="B19" s="8"/>
      <c r="O19" s="9"/>
    </row>
    <row r="20" spans="2:15" x14ac:dyDescent="0.35">
      <c r="B20" s="8"/>
      <c r="O20" s="9"/>
    </row>
    <row r="21" spans="2:15" x14ac:dyDescent="0.35">
      <c r="B21" s="8"/>
      <c r="O21" s="9"/>
    </row>
    <row r="22" spans="2:15" x14ac:dyDescent="0.35">
      <c r="B22" s="11" t="s">
        <v>19</v>
      </c>
      <c r="C22" s="12"/>
      <c r="D22" s="12"/>
      <c r="E22" s="12"/>
      <c r="G22" s="12" t="s">
        <v>19</v>
      </c>
      <c r="H22" s="12"/>
      <c r="I22" s="12"/>
      <c r="J22" s="12"/>
      <c r="L22" s="12" t="s">
        <v>19</v>
      </c>
      <c r="M22" s="12"/>
      <c r="N22" s="12"/>
      <c r="O22" s="48"/>
    </row>
    <row r="23" spans="2:15" x14ac:dyDescent="0.35">
      <c r="B23" s="8"/>
      <c r="O23" s="9"/>
    </row>
    <row r="24" spans="2:15" x14ac:dyDescent="0.35">
      <c r="B24" s="8" t="s">
        <v>4</v>
      </c>
      <c r="C24" t="s">
        <v>8</v>
      </c>
      <c r="G24" t="s">
        <v>4</v>
      </c>
      <c r="H24" t="s">
        <v>8</v>
      </c>
      <c r="L24" t="s">
        <v>4</v>
      </c>
      <c r="M24" t="s">
        <v>5</v>
      </c>
      <c r="O24" s="9"/>
    </row>
    <row r="25" spans="2:15" x14ac:dyDescent="0.35">
      <c r="B25" s="8" t="s">
        <v>7</v>
      </c>
      <c r="C25" t="s">
        <v>12</v>
      </c>
      <c r="G25" t="s">
        <v>7</v>
      </c>
      <c r="H25" t="s">
        <v>5</v>
      </c>
      <c r="L25" t="s">
        <v>7</v>
      </c>
      <c r="M25" t="s">
        <v>12</v>
      </c>
      <c r="O25" s="9"/>
    </row>
    <row r="26" spans="2:15" x14ac:dyDescent="0.35">
      <c r="B26" s="8" t="s">
        <v>10</v>
      </c>
      <c r="C26" t="s">
        <v>5</v>
      </c>
      <c r="G26" t="s">
        <v>10</v>
      </c>
      <c r="H26" t="s">
        <v>12</v>
      </c>
      <c r="L26" t="s">
        <v>10</v>
      </c>
      <c r="M26" t="s">
        <v>8</v>
      </c>
      <c r="O26" s="9"/>
    </row>
    <row r="27" spans="2:15" x14ac:dyDescent="0.35">
      <c r="B27" s="8"/>
      <c r="O27" s="9"/>
    </row>
    <row r="28" spans="2:15" x14ac:dyDescent="0.35">
      <c r="B28" s="40" t="s">
        <v>13</v>
      </c>
      <c r="C28" s="2" t="s">
        <v>67</v>
      </c>
      <c r="G28" s="10" t="s">
        <v>9</v>
      </c>
      <c r="L28" s="10" t="s">
        <v>9</v>
      </c>
      <c r="O28" s="9"/>
    </row>
    <row r="29" spans="2:15" x14ac:dyDescent="0.35">
      <c r="B29" s="8" t="s">
        <v>68</v>
      </c>
      <c r="C29" t="s">
        <v>13</v>
      </c>
      <c r="G29" t="s">
        <v>68</v>
      </c>
      <c r="H29" t="s">
        <v>13</v>
      </c>
      <c r="L29" t="s">
        <v>68</v>
      </c>
      <c r="M29" t="s">
        <v>13</v>
      </c>
      <c r="O29" s="9"/>
    </row>
    <row r="30" spans="2:15" ht="15" thickBot="1" x14ac:dyDescent="0.4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3" spans="1:16" ht="142" customHeight="1" x14ac:dyDescent="0.35">
      <c r="A33" s="90" t="s">
        <v>93</v>
      </c>
      <c r="B33" s="90"/>
      <c r="C33" s="90"/>
      <c r="D33" s="90"/>
      <c r="E33" s="90"/>
      <c r="F33" s="90"/>
      <c r="G33" s="90"/>
    </row>
    <row r="34" spans="1:16" ht="15" thickBot="1" x14ac:dyDescent="0.4"/>
    <row r="35" spans="1:16" x14ac:dyDescent="0.35">
      <c r="B35" s="16"/>
      <c r="C35" s="6"/>
      <c r="D35" s="6"/>
      <c r="E35" s="6"/>
      <c r="F35" s="6"/>
      <c r="G35" s="17" t="s">
        <v>15</v>
      </c>
      <c r="H35" s="17" t="s">
        <v>16</v>
      </c>
      <c r="I35" s="17" t="s">
        <v>17</v>
      </c>
      <c r="J35" s="17" t="s">
        <v>18</v>
      </c>
      <c r="K35" s="6"/>
      <c r="L35" s="6"/>
      <c r="M35" s="6"/>
      <c r="N35" s="6"/>
      <c r="O35" s="6"/>
      <c r="P35" s="18"/>
    </row>
    <row r="36" spans="1:16" x14ac:dyDescent="0.35">
      <c r="B36" s="11" t="s">
        <v>19</v>
      </c>
      <c r="C36" s="12"/>
      <c r="D36" s="12"/>
      <c r="E36" s="12"/>
      <c r="H36" s="3" t="s">
        <v>69</v>
      </c>
      <c r="I36" s="3" t="s">
        <v>70</v>
      </c>
      <c r="J36" s="3" t="s">
        <v>71</v>
      </c>
      <c r="P36" s="9"/>
    </row>
    <row r="37" spans="1:16" x14ac:dyDescent="0.35">
      <c r="B37" s="8"/>
      <c r="H37" s="3" t="s">
        <v>20</v>
      </c>
      <c r="I37" s="3" t="s">
        <v>21</v>
      </c>
      <c r="J37" s="3" t="s">
        <v>22</v>
      </c>
      <c r="P37" s="9"/>
    </row>
    <row r="38" spans="1:16" x14ac:dyDescent="0.35">
      <c r="B38" s="8" t="s">
        <v>4</v>
      </c>
      <c r="C38" t="s">
        <v>5</v>
      </c>
      <c r="P38" s="9"/>
    </row>
    <row r="39" spans="1:16" x14ac:dyDescent="0.35">
      <c r="B39" s="8" t="s">
        <v>7</v>
      </c>
      <c r="C39" t="s">
        <v>12</v>
      </c>
      <c r="D39" s="10" t="s">
        <v>9</v>
      </c>
      <c r="P39" s="9"/>
    </row>
    <row r="40" spans="1:16" x14ac:dyDescent="0.35">
      <c r="B40" s="8" t="s">
        <v>10</v>
      </c>
      <c r="C40" t="s">
        <v>8</v>
      </c>
      <c r="P40" s="9"/>
    </row>
    <row r="41" spans="1:16" x14ac:dyDescent="0.35">
      <c r="B41" s="8"/>
      <c r="P41" s="9"/>
    </row>
    <row r="42" spans="1:16" x14ac:dyDescent="0.35">
      <c r="B42" s="81" t="s">
        <v>23</v>
      </c>
      <c r="G42" s="80" t="s">
        <v>24</v>
      </c>
      <c r="L42" s="19" t="s">
        <v>25</v>
      </c>
      <c r="P42" s="9"/>
    </row>
    <row r="43" spans="1:16" ht="15" thickBot="1" x14ac:dyDescent="0.4">
      <c r="B43" s="8"/>
      <c r="P43" s="9"/>
    </row>
    <row r="44" spans="1:16" x14ac:dyDescent="0.35">
      <c r="B44" s="20" t="s">
        <v>26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1:16" x14ac:dyDescent="0.35">
      <c r="B45" s="23" t="s">
        <v>27</v>
      </c>
      <c r="C45" s="24" t="s">
        <v>69</v>
      </c>
      <c r="D45" s="24"/>
      <c r="E45" s="24"/>
      <c r="F45" s="25"/>
      <c r="G45" s="25" t="s">
        <v>29</v>
      </c>
      <c r="H45" s="24" t="s">
        <v>72</v>
      </c>
      <c r="I45" s="24"/>
      <c r="J45" s="24"/>
      <c r="K45" s="25"/>
      <c r="L45" s="25" t="s">
        <v>31</v>
      </c>
      <c r="M45" s="24" t="s">
        <v>73</v>
      </c>
      <c r="N45" s="24"/>
      <c r="O45" s="24"/>
      <c r="P45" s="26"/>
    </row>
    <row r="46" spans="1:16" x14ac:dyDescent="0.35">
      <c r="B46" s="23"/>
      <c r="C46" s="38" t="s">
        <v>28</v>
      </c>
      <c r="D46" s="24"/>
      <c r="E46" s="24"/>
      <c r="F46" s="25"/>
      <c r="G46" s="25"/>
      <c r="H46" s="38" t="s">
        <v>30</v>
      </c>
      <c r="I46" s="24"/>
      <c r="J46" s="24"/>
      <c r="K46" s="25"/>
      <c r="L46" s="25"/>
      <c r="M46" s="38" t="s">
        <v>32</v>
      </c>
      <c r="N46" s="24"/>
      <c r="O46" s="24"/>
      <c r="P46" s="26"/>
    </row>
    <row r="47" spans="1:16" x14ac:dyDescent="0.3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1:16" x14ac:dyDescent="0.3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6" x14ac:dyDescent="0.35">
      <c r="B49" s="23" t="s">
        <v>33</v>
      </c>
      <c r="C49" s="24" t="s">
        <v>74</v>
      </c>
      <c r="D49" s="24"/>
      <c r="E49" s="24"/>
      <c r="F49" s="25"/>
      <c r="G49" s="25" t="s">
        <v>35</v>
      </c>
      <c r="H49" s="24" t="s">
        <v>75</v>
      </c>
      <c r="I49" s="24"/>
      <c r="J49" s="24"/>
      <c r="K49" s="25"/>
      <c r="L49" s="25" t="s">
        <v>37</v>
      </c>
      <c r="M49" s="24" t="s">
        <v>76</v>
      </c>
      <c r="N49" s="24"/>
      <c r="O49" s="24"/>
      <c r="P49" s="26"/>
    </row>
    <row r="50" spans="1:16" x14ac:dyDescent="0.35">
      <c r="B50" s="23"/>
      <c r="C50" s="38" t="s">
        <v>34</v>
      </c>
      <c r="D50" s="24"/>
      <c r="E50" s="24"/>
      <c r="F50" s="25"/>
      <c r="G50" s="25"/>
      <c r="H50" s="38" t="s">
        <v>36</v>
      </c>
      <c r="I50" s="24"/>
      <c r="J50" s="24"/>
      <c r="K50" s="25"/>
      <c r="L50" s="25"/>
      <c r="M50" s="38" t="s">
        <v>38</v>
      </c>
      <c r="N50" s="24"/>
      <c r="O50" s="24"/>
      <c r="P50" s="26"/>
    </row>
    <row r="51" spans="1:16" ht="15" thickBot="1" x14ac:dyDescent="0.4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  <row r="52" spans="1:16" x14ac:dyDescent="0.35">
      <c r="B52" s="30" t="s">
        <v>52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</row>
    <row r="53" spans="1:16" x14ac:dyDescent="0.35">
      <c r="B53" s="33" t="s">
        <v>53</v>
      </c>
      <c r="C53" s="34"/>
      <c r="D53" s="34"/>
      <c r="E53" s="34" t="s">
        <v>77</v>
      </c>
      <c r="F53" s="31"/>
      <c r="G53" s="31" t="s">
        <v>55</v>
      </c>
      <c r="H53" s="34"/>
      <c r="I53" s="34"/>
      <c r="J53" s="34" t="s">
        <v>78</v>
      </c>
      <c r="K53" s="31"/>
      <c r="L53" s="31" t="s">
        <v>57</v>
      </c>
      <c r="M53" s="34"/>
      <c r="N53" s="34"/>
      <c r="O53" s="34" t="s">
        <v>71</v>
      </c>
      <c r="P53" s="32"/>
    </row>
    <row r="54" spans="1:16" x14ac:dyDescent="0.35">
      <c r="B54" s="33"/>
      <c r="C54" s="34"/>
      <c r="D54" s="34"/>
      <c r="E54" s="39" t="s">
        <v>54</v>
      </c>
      <c r="F54" s="31"/>
      <c r="G54" s="31"/>
      <c r="H54" s="34"/>
      <c r="I54" s="34"/>
      <c r="J54" s="39" t="s">
        <v>56</v>
      </c>
      <c r="K54" s="31"/>
      <c r="L54" s="31"/>
      <c r="M54" s="34"/>
      <c r="N54" s="34"/>
      <c r="O54" s="39" t="s">
        <v>58</v>
      </c>
      <c r="P54" s="32"/>
    </row>
    <row r="55" spans="1:16" x14ac:dyDescent="0.35"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6" spans="1:16" x14ac:dyDescent="0.35"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</row>
    <row r="57" spans="1:16" x14ac:dyDescent="0.35">
      <c r="B57" s="33" t="s">
        <v>59</v>
      </c>
      <c r="C57" s="34"/>
      <c r="D57" s="34"/>
      <c r="E57" s="34" t="s">
        <v>79</v>
      </c>
      <c r="F57" s="31"/>
      <c r="G57" s="31" t="s">
        <v>61</v>
      </c>
      <c r="H57" s="34"/>
      <c r="I57" s="34"/>
      <c r="J57" s="34" t="s">
        <v>80</v>
      </c>
      <c r="K57" s="31"/>
      <c r="L57" s="31" t="s">
        <v>63</v>
      </c>
      <c r="M57" s="34"/>
      <c r="N57" s="34"/>
      <c r="O57" s="34" t="s">
        <v>81</v>
      </c>
      <c r="P57" s="32"/>
    </row>
    <row r="58" spans="1:16" x14ac:dyDescent="0.35">
      <c r="B58" s="33"/>
      <c r="C58" s="34"/>
      <c r="D58" s="34"/>
      <c r="E58" s="39" t="s">
        <v>60</v>
      </c>
      <c r="F58" s="31"/>
      <c r="G58" s="31"/>
      <c r="H58" s="34"/>
      <c r="I58" s="34"/>
      <c r="J58" s="39" t="s">
        <v>62</v>
      </c>
      <c r="K58" s="31"/>
      <c r="L58" s="31"/>
      <c r="M58" s="34"/>
      <c r="N58" s="34"/>
      <c r="O58" s="39" t="s">
        <v>64</v>
      </c>
      <c r="P58" s="32"/>
    </row>
    <row r="59" spans="1:16" ht="15" thickBot="1" x14ac:dyDescent="0.4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</row>
    <row r="62" spans="1:16" x14ac:dyDescent="0.35">
      <c r="A62" s="1" t="s">
        <v>65</v>
      </c>
    </row>
  </sheetData>
  <mergeCells count="2">
    <mergeCell ref="A33:G33"/>
    <mergeCell ref="A7:G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tabSelected="1" zoomScale="85" zoomScaleNormal="85" workbookViewId="0">
      <selection activeCell="K11" sqref="K11"/>
    </sheetView>
  </sheetViews>
  <sheetFormatPr baseColWidth="10" defaultColWidth="11.453125" defaultRowHeight="14.5" x14ac:dyDescent="0.35"/>
  <cols>
    <col min="1" max="1" width="19.54296875" style="104" customWidth="1"/>
    <col min="2" max="2" width="26.54296875" style="104" customWidth="1"/>
    <col min="3" max="3" width="26.6328125" style="104" customWidth="1"/>
    <col min="4" max="4" width="36.36328125" style="104" bestFit="1" customWidth="1"/>
    <col min="5" max="6" width="33.54296875" style="104" bestFit="1" customWidth="1"/>
    <col min="7" max="7" width="11.453125" style="104"/>
    <col min="8" max="8" width="6.81640625" style="104" customWidth="1"/>
    <col min="9" max="9" width="8.984375E-2" style="104" customWidth="1"/>
    <col min="10" max="10" width="26.1796875" style="104" customWidth="1"/>
    <col min="11" max="11" width="6.81640625" style="104" customWidth="1"/>
    <col min="12" max="12" width="7.1796875" style="104" bestFit="1" customWidth="1"/>
    <col min="13" max="13" width="7.54296875" style="104" customWidth="1"/>
    <col min="14" max="16384" width="11.453125" style="104"/>
  </cols>
  <sheetData>
    <row r="1" spans="1:13" ht="102.5" customHeight="1" thickBot="1" x14ac:dyDescent="0.4">
      <c r="A1" s="106" t="s">
        <v>99</v>
      </c>
      <c r="B1" s="106"/>
      <c r="C1" s="106"/>
    </row>
    <row r="2" spans="1:13" ht="23.5" customHeight="1" thickBot="1" x14ac:dyDescent="0.4">
      <c r="E2" s="109" t="s">
        <v>97</v>
      </c>
      <c r="F2" s="110">
        <v>20</v>
      </c>
      <c r="G2" s="111"/>
      <c r="H2" s="111"/>
      <c r="I2" s="111"/>
      <c r="J2" s="109" t="s">
        <v>98</v>
      </c>
      <c r="K2" s="110">
        <v>0</v>
      </c>
      <c r="L2" s="112" t="s">
        <v>96</v>
      </c>
      <c r="M2" s="113">
        <f>COS(K2*PI()/180)</f>
        <v>1</v>
      </c>
    </row>
    <row r="3" spans="1:13" ht="28.5" customHeight="1" x14ac:dyDescent="0.35"/>
    <row r="4" spans="1:13" x14ac:dyDescent="0.35">
      <c r="A4" s="105" t="s">
        <v>82</v>
      </c>
      <c r="C4" s="105"/>
    </row>
    <row r="5" spans="1:13" ht="15" thickBot="1" x14ac:dyDescent="0.4"/>
    <row r="6" spans="1:13" x14ac:dyDescent="0.35">
      <c r="B6" s="92" t="s">
        <v>83</v>
      </c>
      <c r="C6" s="93"/>
      <c r="D6" s="93"/>
      <c r="E6" s="93"/>
      <c r="F6" s="93"/>
      <c r="G6" s="94"/>
    </row>
    <row r="7" spans="1:13" x14ac:dyDescent="0.35">
      <c r="B7" s="95"/>
      <c r="C7" s="96"/>
      <c r="D7" s="97" t="s">
        <v>84</v>
      </c>
      <c r="E7" s="97" t="s">
        <v>85</v>
      </c>
      <c r="F7" s="97" t="s">
        <v>86</v>
      </c>
      <c r="G7" s="98"/>
    </row>
    <row r="8" spans="1:13" x14ac:dyDescent="0.35">
      <c r="B8" s="95"/>
      <c r="C8" s="99" t="s">
        <v>87</v>
      </c>
      <c r="D8" s="107">
        <v>0</v>
      </c>
      <c r="E8" s="107">
        <v>0</v>
      </c>
      <c r="F8" s="107">
        <v>0</v>
      </c>
      <c r="G8" s="98"/>
    </row>
    <row r="9" spans="1:13" x14ac:dyDescent="0.35">
      <c r="B9" s="95"/>
      <c r="C9" s="96" t="s">
        <v>88</v>
      </c>
      <c r="D9" s="100" t="str">
        <f>IF(AND(MOD((D8+360-$K$2),360)&gt;180-$F$2,MOD((D8+360-$K$2),360)&lt;180+$F$2),"Tore monté à l'envers",IF(AND(MOD((D8+360-$K$2),360)&gt;120-$F$2,MOD((D8+360-$K$2),360)&lt;120+$F$2),"Tore monté sur la phase 2",IF(AND(MOD((D8+360-$K$2),360)&gt;240-$F$2,MOD((D8+360-$K$2),360)&lt;240+$F$2),"Tore monté sur la phase 3",IF(OR(MOD((D8+360-$K$2),360)&gt;360-$F$2,MOD((D8+360-$K$2),360)&lt;$F$2),"OK",IF(AND(MOD((D8+360-$K$2),360)&gt;60-$F$2,MOD((D8+360-$K$2),360)&lt;60+$F$2),"Tore monté à l'envers et sur la phase 3 ",IF(AND(MOD((D8+360-$K$2),360)&gt;300-$F$2,MOD((D8+360-$K$2),360)&lt;300+$F$2),"Tore monté à l'envers et sur la phase 2 ","ANGLE NON INTERPRETABLE"))))))</f>
        <v>OK</v>
      </c>
      <c r="E9" s="100" t="str">
        <f>IF(AND(MOD((E8+360-$K$2),360)&gt;180-$F$2,MOD((E8+360-$K$2),360)&lt;180+$F$2),"Tore monté à l'envers",IF(AND(MOD((E8+360-$K$2),360)&gt;120-$F$2,MOD((E8+360-$K$2),360)&lt;120+$F$2),"Tore monté sur la phase 3",IF(AND(MOD((E8+360-$K$2),360)&gt;240-$F$2,MOD((E8+360-$K$2),360)&lt;240+$F$2),"Tore monté sur la phase 1",IF(OR(MOD((E8+360-$K$2),360)&gt;360-$F$2,MOD((E8+360-$K$2),360)&lt;$F$2),"OK",IF(AND(MOD((E8+360-$K$2),360)&gt;60-$F$2,MOD((E8+360-$K$2),360)&lt;60+$F$2),"Tore monté à l'envers et sur la phase 1",IF(AND(MOD((E8+360-$K$2),360)&gt;300-$F$2,MOD((E8+360-$K$2),360)&lt;300+$F$2),"Tore monté à l'envers et sur la phase 3 ","ANGLE NON INTERPRETABLE"))))))</f>
        <v>OK</v>
      </c>
      <c r="F9" s="100" t="str">
        <f>IF(AND(MOD((F8+360-$K$2),360)&gt;180-$F$2,MOD((F8+360-$K$2),360)&lt;180+$F$2),"Tore monté à l'envers",IF(AND(MOD((F8+360-$K$2),360)&gt;120-$F$2,MOD((F8+360-$K$2),360)&lt;120+$F$2),"Tore monté sur la phase 1",IF(AND(MOD((F8+360-$K$2),360)&gt;240-$F$2,MOD((F8+360-$K$2),360)&lt;240+$F$2),"Tore monté sur la phase 2",IF(OR(MOD((F8+360-$K$2),360)&gt;360-$F$2,MOD((F8+360-$K$2),360)&lt;$F$2),"OK",IF(AND(MOD((F8+360-$K$2),360)&gt;60-$F$2,MOD((F8+360-$K$2),360)&lt;60+$F$2),"Tore monté à l'envers et sur la phase 2",IF(AND(MOD((F8+360-$K$2),360)&gt;300-$F$2,MOD((F8+360-$K$2),360)&lt;300+$F$2),"Tore monté à l'envers et sur la phase 1","ANGLE NON INTERPRETABLE"))))))</f>
        <v>OK</v>
      </c>
      <c r="G9" s="98"/>
    </row>
    <row r="10" spans="1:13" x14ac:dyDescent="0.35">
      <c r="B10" s="95"/>
      <c r="C10" s="96"/>
      <c r="D10" s="96"/>
      <c r="E10" s="96"/>
      <c r="F10" s="96"/>
      <c r="G10" s="98"/>
    </row>
    <row r="11" spans="1:13" ht="15" thickBot="1" x14ac:dyDescent="0.4">
      <c r="B11" s="101"/>
      <c r="C11" s="102"/>
      <c r="D11" s="102"/>
      <c r="E11" s="102"/>
      <c r="F11" s="102"/>
      <c r="G11" s="103"/>
    </row>
    <row r="13" spans="1:13" ht="15" thickBot="1" x14ac:dyDescent="0.4"/>
    <row r="14" spans="1:13" x14ac:dyDescent="0.35">
      <c r="B14" s="85" t="s">
        <v>89</v>
      </c>
      <c r="C14" s="82"/>
      <c r="D14" s="82"/>
      <c r="E14" s="82"/>
      <c r="F14" s="82"/>
      <c r="G14" s="83"/>
    </row>
    <row r="15" spans="1:13" x14ac:dyDescent="0.35">
      <c r="B15" s="60"/>
      <c r="C15" s="62"/>
      <c r="D15" s="78" t="s">
        <v>84</v>
      </c>
      <c r="E15" s="78" t="s">
        <v>85</v>
      </c>
      <c r="F15" s="78" t="s">
        <v>86</v>
      </c>
      <c r="G15" s="63"/>
    </row>
    <row r="16" spans="1:13" x14ac:dyDescent="0.35">
      <c r="B16" s="60"/>
      <c r="C16" s="84" t="s">
        <v>90</v>
      </c>
      <c r="D16" s="107">
        <v>30</v>
      </c>
      <c r="E16" s="107">
        <v>90</v>
      </c>
      <c r="F16" s="107">
        <v>330</v>
      </c>
      <c r="G16" s="63"/>
    </row>
    <row r="17" spans="1:7" x14ac:dyDescent="0.35">
      <c r="B17" s="60"/>
      <c r="C17" s="62" t="s">
        <v>87</v>
      </c>
      <c r="D17" s="86">
        <f>MOD(D16-30+360,360)</f>
        <v>0</v>
      </c>
      <c r="E17" s="86">
        <f>MOD(E16-90+360,360)</f>
        <v>0</v>
      </c>
      <c r="F17" s="86">
        <f>MOD(F16+30+360,360)</f>
        <v>0</v>
      </c>
      <c r="G17" s="63"/>
    </row>
    <row r="18" spans="1:7" x14ac:dyDescent="0.35">
      <c r="B18" s="60"/>
      <c r="C18" s="62" t="s">
        <v>88</v>
      </c>
      <c r="D18" s="61" t="str">
        <f>IF(AND(MOD((D17+360-$K$2),360)&gt;180-$F$2,MOD((D17+360-$K$2),360)&lt;180+$F$2),"Tore monté à l'envers",IF(AND(MOD((D17+360-$K$2),360)&gt;120-$F$2,MOD((D17+360-$K$2),360)&lt;120+$F$2),"Tore monté sur la phase 2",IF(AND(MOD((D17+360-$K$2),360)&gt;240-$F$2,MOD((D17+360-$K$2),360)&lt;240+$F$2),"Tore monté sur la phase 3",IF(OR(MOD((D17+360-$K$2),360)&gt;360-$F$2,MOD((D17+360-$K$2),360)&lt;$F$2),"OK",IF(AND(MOD((D17+360-$K$2),360)&gt;60-$F$2,MOD((D17+360-$K$2),360)&lt;60+$F$2),"Tore monté à l'envers et sur la phase 3 ",IF(AND(MOD((D17+360-$K$2),360)&gt;300-$F$2,MOD((D17+360-$K$2),360)&lt;300+$F$2),"Tore monté à l'envers et sur la phase 2 ","ANGLE NON INTERPRETABLE"))))))</f>
        <v>OK</v>
      </c>
      <c r="E18" s="61" t="str">
        <f>IF(AND(MOD((E17+360-$K$2),360)&gt;180-$F$2,MOD((E17+360-$K$2),360)&lt;180+$F$2),"Tore monté à l'envers",IF(AND(MOD((E17+360-$K$2),360)&gt;120-$F$2,MOD((E17+360-$K$2),360)&lt;120+$F$2),"Tore monté sur la phase 3",IF(AND(MOD((E17+360-$K$2),360)&gt;240-$F$2,MOD((E17+360-$K$2),360)&lt;240+$F$2),"Tore monté sur la phase 1",IF(OR(MOD((E17+360-$K$2),360)&gt;360-$F$2,MOD((E17+360-$K$2),360)&lt;$F$2),"OK",IF(AND(MOD((E17+360-$K$2),360)&gt;60-$F$2,MOD((E17+360-$K$2),360)&lt;60+$F$2),"Tore monté à l'envers et sur la phase 1",IF(AND(MOD((E17+360-$K$2),360)&gt;300-$F$2,MOD((E17+360-$K$2),360)&lt;300+$F$2),"Tore monté à l'envers et sur la phase 3 ","ANGLE NON INTERPRETABLE"))))))</f>
        <v>OK</v>
      </c>
      <c r="F18" s="61" t="str">
        <f>IF(AND(MOD((F17+360-$K$2),360)&gt;180-$F$2,MOD((F17+360-$K$2),360)&lt;180+$F$2),"Tore monté à l'envers",IF(AND(MOD((F17+360-$K$2),360)&gt;120-$F$2,MOD((F17+360-$K$2),360)&lt;120+$F$2),"Tore monté sur la phase 1",IF(AND(MOD((F17+360-$K$2),360)&gt;240-$F$2,MOD((F17+360-$K$2),360)&lt;240+$F$2),"Tore monté sur la phase 2",IF(OR(MOD((F17+360-$K$2),360)&gt;360-$F$2,MOD((F17+360-$K$2),360)&lt;$F$2),"OK",IF(AND(MOD((F17+360-$K$2),360)&gt;60-$F$2,MOD((F17+360-$K$2),360)&lt;60+$F$2),"Tore monté à l'envers et sur la phase 2",IF(AND(MOD((F17+360-$K$2),360)&gt;300-$F$2,MOD((F17+360-$K$2),360)&lt;300+$F$2),"Tore monté à l'envers et sur la phase 1","ANGLE NON INTERPRETABLE"))))))</f>
        <v>OK</v>
      </c>
      <c r="G18" s="63"/>
    </row>
    <row r="19" spans="1:7" ht="15" thickBot="1" x14ac:dyDescent="0.4">
      <c r="B19" s="64"/>
      <c r="C19" s="65"/>
      <c r="D19" s="65"/>
      <c r="E19" s="65"/>
      <c r="F19" s="65"/>
      <c r="G19" s="66"/>
    </row>
    <row r="26" spans="1:7" x14ac:dyDescent="0.35">
      <c r="A26" s="108" t="s">
        <v>91</v>
      </c>
    </row>
  </sheetData>
  <sheetProtection algorithmName="SHA-512" hashValue="5wkDMgq6HsCqZeTKddKobhNbVnwVgGcFbzwj/GuPnPOk+HFc/u5cAvPSZWdJw1tSRwbIBaBMMCA21l+yqriimg==" saltValue="2n2Si1bM6rbZXN/tmZC5ng==" spinCount="100000" sheet="1" objects="1" scenarios="1"/>
  <protectedRanges>
    <protectedRange sqref="D16:F16 D8:F8 F2 K2" name="Autorisation"/>
  </protectedRanges>
  <mergeCells count="1">
    <mergeCell ref="A1:C1"/>
  </mergeCells>
  <dataValidations count="1">
    <dataValidation type="list" allowBlank="1" showInputMessage="1" showErrorMessage="1" sqref="B4" xr:uid="{F6606970-DEF2-4618-9689-A407F97CB64E}">
      <formula1>"Triphasé 4 fils,Triphasé 3 fils sans neutre"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65E2F8572954EB59E6078E9569193" ma:contentTypeVersion="2" ma:contentTypeDescription="Crée un document." ma:contentTypeScope="" ma:versionID="7ac8505b67ddb9d53cf172c2e356f941">
  <xsd:schema xmlns:xsd="http://www.w3.org/2001/XMLSchema" xmlns:xs="http://www.w3.org/2001/XMLSchema" xmlns:p="http://schemas.microsoft.com/office/2006/metadata/properties" xmlns:ns2="1203e3d5-4df3-4144-8a4f-286a7b53dcec" targetNamespace="http://schemas.microsoft.com/office/2006/metadata/properties" ma:root="true" ma:fieldsID="ca87f95c2f71af3d4b394ec3d4e20d82" ns2:_="">
    <xsd:import namespace="1203e3d5-4df3-4144-8a4f-286a7b53dc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3e3d5-4df3-4144-8a4f-286a7b53d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10080B-1ABC-455F-A636-56A0AE3F1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03e3d5-4df3-4144-8a4f-286a7b53d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3A3A9C-4179-475B-80AD-462F77B0E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E3B1AF-04D3-4215-8676-8301E9A950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Installation mode ETOILE</vt:lpstr>
      <vt:lpstr>Installation mode TRIANGLE</vt:lpstr>
      <vt:lpstr>Calcul d'erreur de phase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Électrique</dc:creator>
  <cp:keywords/>
  <dc:description/>
  <cp:lastModifiedBy>Noe-Jean Caramelli</cp:lastModifiedBy>
  <cp:revision/>
  <dcterms:created xsi:type="dcterms:W3CDTF">2023-02-15T07:34:45Z</dcterms:created>
  <dcterms:modified xsi:type="dcterms:W3CDTF">2023-04-13T12:58:28Z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0x010100A2565E2F8572954EB59E6078E9569193</vt:lpwstr>
  </property>
</Properties>
</file>